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BB8" i="13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<sst xmlns="http://schemas.openxmlformats.org/spreadsheetml/2006/main" count="424" uniqueCount="149">
  <si>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</si>
  <si>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</si>
  <si>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</si>
  <si>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</si>
  <si>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</si>
  <si>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</si>
  <si>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</si>
  <si>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</si>
  <si>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</si>
  <si>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</si>
  <si>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</si>
  <si>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</si>
  <si>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</si>
  <si>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</si>
  <si>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</si>
  <si>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</si>
  <si>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</si>
  <si>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</si>
  <si>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</si>
  <si>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</si>
  <si>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</si>
  <si>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</si>
  <si>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</si>
  <si>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</si>
  <si>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</si>
  <si>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</si>
  <si>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</si>
  <si>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</si>
  <si>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</si>
  <si>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</si>
  <si>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</si>
  <si>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</si>
  <si>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</si>
  <si>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</si>
  <si>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</si>
  <si>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</si>
  <si>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</si>
  <si>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</si>
  <si>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</si>
  <si>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</si>
  <si>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</si>
  <si>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</si>
  <si>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</si>
  <si>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</si>
  <si>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</si>
  <si>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</si>
  <si>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</si>
  <si>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</si>
  <si>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</si>
  <si>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</si>
  <si>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</si>
  <si>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</si>
  <si>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</si>
  <si>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</si>
  <si>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</si>
  <si>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</si>
  <si>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</si>
  <si>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</si>
  <si>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</si>
  <si>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</si>
  <si>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</si>
  <si>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</si>
  <si>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</si>
  <si>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</si>
  <si>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</si>
  <si>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</si>
  <si>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</si>
  <si>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</si>
  <si>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</si>
  <si>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</si>
  <si>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</si>
  <si>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</si>
  <si>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</si>
  <si>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</si>
  <si>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</si>
  <si>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</si>
  <si>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</si>
  <si>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</si>
  <si>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</si>
  <si>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</si>
  <si>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</si>
  <si>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</si>
  <si>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</si>
  <si>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</si>
  <si>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</si>
  <si>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</si>
  <si>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</si>
  <si>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</si>
  <si>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</si>
  <si>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</si>
  <si>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</si>
  <si>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</si>
  <si>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</si>
  <si>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</si>
  <si>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</si>
  <si>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</si>
  <si>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</si>
  <si>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</si>
  <si>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</si>
  <si>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</si>
  <si>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</si>
  <si>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</si>
  <si>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</si>
  <si>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</si>
  <si>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</si>
  <si>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</si>
  <si>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</si>
  <si>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</si>
  <si>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</si>
  <si>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</si>
  <si>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</si>
  <si>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</si>
  <si>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</si>
  <si>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</si>
  <si>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</si>
  <si>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</si>
  <si>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</si>
  <si>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</si>
  <si>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</si>
  <si>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</si>
  <si>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</si>
  <si>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</si>
  <si>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</si>
  <si>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</si>
  <si>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</si>
  <si>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</si>
  <si>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</si>
  <si>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</si>
  <si>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</si>
  <si>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</si>
  <si>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</si>
  <si>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</si>
  <si>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</si>
  <si>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</si>
  <si>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</si>
  <si>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</si>
  <si>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</si>
  <si>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</si>
  <si>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</si>
  <si>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</si>
  <si>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</si>
  <si>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</si>
  <si>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</si>
  <si>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</si>
  <si>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</si>
  <si>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</si>
  <si>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</si>
  <si>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</si>
  <si>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01.09.2021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</si>
</sst>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  <xf numFmtId="2" fontId="14" fillId="0" borderId="1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M8" sqref="M8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2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4" t="s">
        <v>0</v>
      </c>
      <c r="B3" s="201" t="s">
        <v>47</v>
      </c>
      <c r="C3" s="204" t="s">
        <v>66</v>
      </c>
      <c r="D3" s="188" t="s">
        <v>112</v>
      </c>
      <c r="E3" s="189"/>
      <c r="F3" s="189"/>
      <c r="G3" s="189"/>
      <c r="H3" s="189"/>
      <c r="I3" s="189"/>
      <c r="J3" s="189"/>
      <c r="K3" s="190"/>
      <c r="L3" s="188" t="s">
        <v>63</v>
      </c>
      <c r="M3" s="189"/>
      <c r="N3" s="189"/>
      <c r="O3" s="189"/>
      <c r="P3" s="189"/>
      <c r="Q3" s="190"/>
      <c r="R3" s="188" t="s">
        <v>60</v>
      </c>
      <c r="S3" s="189"/>
      <c r="T3" s="189"/>
      <c r="U3" s="189"/>
      <c r="V3" s="189"/>
      <c r="W3" s="189"/>
      <c r="X3" s="190"/>
      <c r="Y3" s="191" t="s">
        <v>59</v>
      </c>
      <c r="Z3" s="191"/>
      <c r="AA3" s="188" t="s">
        <v>125</v>
      </c>
      <c r="AB3" s="189"/>
      <c r="AC3" s="189"/>
      <c r="AD3" s="189"/>
      <c r="AE3" s="190"/>
      <c r="AF3" s="188" t="s">
        <v>33</v>
      </c>
      <c r="AG3" s="189"/>
      <c r="AH3" s="190"/>
      <c r="AI3" s="165" t="s">
        <v>64</v>
      </c>
      <c r="AJ3" s="166"/>
      <c r="AK3" s="187" t="s">
        <v>80</v>
      </c>
      <c r="AL3" s="187"/>
      <c r="AM3" s="187"/>
      <c r="AN3" s="187"/>
      <c r="AO3" s="187"/>
      <c r="AP3" s="187"/>
      <c r="AQ3" s="169" t="s">
        <v>74</v>
      </c>
      <c r="AR3" s="170"/>
      <c r="AS3" s="170"/>
      <c r="AT3" s="170"/>
      <c r="AU3" s="170"/>
      <c r="AV3" s="171"/>
      <c r="AW3" s="169" t="s">
        <v>54</v>
      </c>
      <c r="AX3" s="170"/>
      <c r="AY3" s="170"/>
      <c r="AZ3" s="170"/>
      <c r="BA3" s="171"/>
    </row>
    <row r="4" spans="1:54" s="18" customFormat="1" ht="52.5" customHeight="1">
      <c r="A4" s="195"/>
      <c r="B4" s="202"/>
      <c r="C4" s="205"/>
      <c r="D4" s="161" t="s">
        <v>61</v>
      </c>
      <c r="E4" s="161" t="s">
        <v>41</v>
      </c>
      <c r="F4" s="161" t="s">
        <v>42</v>
      </c>
      <c r="G4" s="161" t="s">
        <v>43</v>
      </c>
      <c r="H4" s="161" t="s">
        <v>44</v>
      </c>
      <c r="I4" s="161" t="s">
        <v>96</v>
      </c>
      <c r="J4" s="161" t="s">
        <v>46</v>
      </c>
      <c r="K4" s="161" t="s">
        <v>62</v>
      </c>
      <c r="L4" s="175" t="s">
        <v>19</v>
      </c>
      <c r="M4" s="179" t="s">
        <v>20</v>
      </c>
      <c r="N4" s="179"/>
      <c r="O4" s="179"/>
      <c r="P4" s="180" t="s">
        <v>122</v>
      </c>
      <c r="Q4" s="199" t="s">
        <v>123</v>
      </c>
      <c r="R4" s="161" t="s">
        <v>61</v>
      </c>
      <c r="S4" s="197" t="s">
        <v>41</v>
      </c>
      <c r="T4" s="161" t="s">
        <v>42</v>
      </c>
      <c r="U4" s="161" t="s">
        <v>43</v>
      </c>
      <c r="V4" s="161" t="s">
        <v>44</v>
      </c>
      <c r="W4" s="161" t="s">
        <v>45</v>
      </c>
      <c r="X4" s="161" t="s">
        <v>46</v>
      </c>
      <c r="Y4" s="182" t="s">
        <v>39</v>
      </c>
      <c r="Z4" s="180" t="s">
        <v>38</v>
      </c>
      <c r="AA4" s="180" t="s">
        <v>30</v>
      </c>
      <c r="AB4" s="180" t="s">
        <v>124</v>
      </c>
      <c r="AC4" s="184" t="s">
        <v>5</v>
      </c>
      <c r="AD4" s="185"/>
      <c r="AE4" s="186"/>
      <c r="AF4" s="180" t="s">
        <v>34</v>
      </c>
      <c r="AG4" s="184" t="s">
        <v>35</v>
      </c>
      <c r="AH4" s="186"/>
      <c r="AI4" s="167"/>
      <c r="AJ4" s="168"/>
      <c r="AK4" s="177" t="s">
        <v>77</v>
      </c>
      <c r="AL4" s="177"/>
      <c r="AM4" s="177" t="s">
        <v>76</v>
      </c>
      <c r="AN4" s="177"/>
      <c r="AO4" s="177" t="s">
        <v>75</v>
      </c>
      <c r="AP4" s="177"/>
      <c r="AQ4" s="172" t="s">
        <v>71</v>
      </c>
      <c r="AR4" s="173"/>
      <c r="AS4" s="173"/>
      <c r="AT4" s="174"/>
      <c r="AU4" s="179" t="s">
        <v>72</v>
      </c>
      <c r="AV4" s="179"/>
      <c r="AW4" s="175" t="s">
        <v>67</v>
      </c>
      <c r="AX4" s="163" t="s">
        <v>92</v>
      </c>
      <c r="AY4" s="163" t="s">
        <v>31</v>
      </c>
      <c r="AZ4" s="163" t="s">
        <v>68</v>
      </c>
      <c r="BA4" s="163" t="s">
        <v>22</v>
      </c>
    </row>
    <row r="5" spans="1:54" s="18" customFormat="1" ht="110.25" customHeight="1">
      <c r="A5" s="195"/>
      <c r="B5" s="202"/>
      <c r="C5" s="206"/>
      <c r="D5" s="162"/>
      <c r="E5" s="162"/>
      <c r="F5" s="162"/>
      <c r="G5" s="162"/>
      <c r="H5" s="162"/>
      <c r="I5" s="162"/>
      <c r="J5" s="162"/>
      <c r="K5" s="162"/>
      <c r="L5" s="176"/>
      <c r="M5" s="143" t="s">
        <v>19</v>
      </c>
      <c r="N5" s="143" t="s">
        <v>128</v>
      </c>
      <c r="O5" s="144" t="s">
        <v>121</v>
      </c>
      <c r="P5" s="181"/>
      <c r="Q5" s="200"/>
      <c r="R5" s="162"/>
      <c r="S5" s="198"/>
      <c r="T5" s="162"/>
      <c r="U5" s="162"/>
      <c r="V5" s="162"/>
      <c r="W5" s="162"/>
      <c r="X5" s="162"/>
      <c r="Y5" s="183"/>
      <c r="Z5" s="181"/>
      <c r="AA5" s="181"/>
      <c r="AB5" s="181"/>
      <c r="AC5" s="142" t="s">
        <v>19</v>
      </c>
      <c r="AD5" s="184" t="s">
        <v>65</v>
      </c>
      <c r="AE5" s="186"/>
      <c r="AF5" s="181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8" t="s">
        <v>127</v>
      </c>
      <c r="AR5" s="178"/>
      <c r="AS5" s="178" t="s">
        <v>73</v>
      </c>
      <c r="AT5" s="178"/>
      <c r="AU5" s="179"/>
      <c r="AV5" s="179"/>
      <c r="AW5" s="176"/>
      <c r="AX5" s="164"/>
      <c r="AY5" s="164"/>
      <c r="AZ5" s="164"/>
      <c r="BA5" s="164"/>
      <c r="BB5" s="18" t="s">
        <v>94</v>
      </c>
    </row>
    <row r="6" spans="1:54" s="20" customFormat="1" ht="18" customHeight="1" thickBot="1">
      <c r="A6" s="196"/>
      <c r="B6" s="203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1">
        <v>12</v>
      </c>
      <c r="D8" s="151">
        <v>5</v>
      </c>
      <c r="E8" s="151">
        <v>5</v>
      </c>
      <c r="F8" s="151">
        <v>0</v>
      </c>
      <c r="G8" s="151">
        <v>1</v>
      </c>
      <c r="H8" s="151">
        <v>1</v>
      </c>
      <c r="I8" s="151">
        <v>0</v>
      </c>
      <c r="J8" s="151">
        <v>0</v>
      </c>
      <c r="K8" s="151">
        <v>0</v>
      </c>
      <c r="L8" s="151">
        <v>2529</v>
      </c>
      <c r="M8" s="151">
        <v>581</v>
      </c>
      <c r="N8" s="151">
        <v>3</v>
      </c>
      <c r="O8" s="151">
        <v>2</v>
      </c>
      <c r="P8" s="151">
        <v>111</v>
      </c>
      <c r="Q8" s="151">
        <v>14</v>
      </c>
      <c r="R8" s="151">
        <v>931</v>
      </c>
      <c r="S8" s="151">
        <v>594</v>
      </c>
      <c r="T8" s="151">
        <v>0</v>
      </c>
      <c r="U8" s="151">
        <v>40</v>
      </c>
      <c r="V8" s="151">
        <v>964</v>
      </c>
      <c r="W8" s="151">
        <v>0</v>
      </c>
      <c r="X8" s="151">
        <v>0</v>
      </c>
      <c r="Y8" s="151">
        <v>85</v>
      </c>
      <c r="Z8" s="151">
        <v>85</v>
      </c>
      <c r="AA8" s="151">
        <v>113</v>
      </c>
      <c r="AB8" s="151">
        <v>40</v>
      </c>
      <c r="AC8" s="151">
        <v>101</v>
      </c>
      <c r="AD8" s="151">
        <v>35</v>
      </c>
      <c r="AE8" s="151">
        <v>1218</v>
      </c>
      <c r="AF8" s="151">
        <v>12</v>
      </c>
      <c r="AG8" s="151">
        <v>0</v>
      </c>
      <c r="AH8" s="151">
        <v>0</v>
      </c>
      <c r="AI8" s="151">
        <v>17</v>
      </c>
      <c r="AJ8" s="151">
        <v>0</v>
      </c>
      <c r="AK8" s="151">
        <v>0</v>
      </c>
      <c r="AL8" s="151">
        <v>0</v>
      </c>
      <c r="AM8" s="151">
        <v>2500</v>
      </c>
      <c r="AN8" s="151">
        <v>1598</v>
      </c>
      <c r="AO8" s="151">
        <v>940</v>
      </c>
      <c r="AP8" s="151">
        <v>931</v>
      </c>
      <c r="AQ8" s="151">
        <v>53</v>
      </c>
      <c r="AR8" s="151">
        <v>2274</v>
      </c>
      <c r="AS8" s="151">
        <v>71</v>
      </c>
      <c r="AT8" s="151">
        <v>12650</v>
      </c>
      <c r="AU8" s="151">
        <v>287</v>
      </c>
      <c r="AV8" s="151">
        <v>2251</v>
      </c>
      <c r="AW8" s="251">
        <v>1183836.75</v>
      </c>
      <c r="AX8" s="251">
        <v>1183836.75</v>
      </c>
      <c r="AY8" s="251">
        <v>0</v>
      </c>
      <c r="AZ8" s="251">
        <v>0</v>
      </c>
      <c r="BA8" s="251">
        <v>170473.44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N9" sqref="N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3" t="s">
        <v>0</v>
      </c>
      <c r="B4" s="213" t="s">
        <v>47</v>
      </c>
      <c r="C4" s="214" t="s">
        <v>48</v>
      </c>
      <c r="D4" s="184" t="s">
        <v>81</v>
      </c>
      <c r="E4" s="185"/>
      <c r="F4" s="185"/>
      <c r="G4" s="185"/>
      <c r="H4" s="185"/>
      <c r="I4" s="185"/>
      <c r="J4" s="185"/>
      <c r="K4" s="185"/>
      <c r="L4" s="185"/>
      <c r="M4" s="179" t="s">
        <v>138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s="3" customFormat="1" ht="23.25" customHeight="1">
      <c r="A5" s="213"/>
      <c r="B5" s="213"/>
      <c r="C5" s="215"/>
      <c r="D5" s="175" t="s">
        <v>21</v>
      </c>
      <c r="E5" s="179" t="s">
        <v>49</v>
      </c>
      <c r="F5" s="179"/>
      <c r="G5" s="179"/>
      <c r="H5" s="179" t="s">
        <v>131</v>
      </c>
      <c r="I5" s="179"/>
      <c r="J5" s="180" t="s">
        <v>26</v>
      </c>
      <c r="K5" s="180" t="s">
        <v>27</v>
      </c>
      <c r="L5" s="180" t="s">
        <v>28</v>
      </c>
      <c r="M5" s="207" t="s">
        <v>21</v>
      </c>
      <c r="N5" s="208"/>
      <c r="O5" s="211" t="s">
        <v>6</v>
      </c>
      <c r="P5" s="212"/>
      <c r="Q5" s="207" t="s">
        <v>8</v>
      </c>
      <c r="R5" s="208"/>
      <c r="S5" s="211" t="s">
        <v>11</v>
      </c>
      <c r="T5" s="212"/>
      <c r="U5" s="211" t="s">
        <v>88</v>
      </c>
      <c r="V5" s="212"/>
      <c r="W5" s="211" t="s">
        <v>58</v>
      </c>
      <c r="X5" s="212"/>
      <c r="Y5" s="207" t="s">
        <v>7</v>
      </c>
      <c r="Z5" s="208"/>
      <c r="AA5" s="211" t="s">
        <v>84</v>
      </c>
      <c r="AB5" s="212"/>
    </row>
    <row r="6" spans="1:28" s="3" customFormat="1" ht="68.25" customHeight="1">
      <c r="A6" s="213"/>
      <c r="B6" s="213"/>
      <c r="C6" s="216"/>
      <c r="D6" s="176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1"/>
      <c r="K6" s="181"/>
      <c r="L6" s="181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209"/>
      <c r="AB6" s="210"/>
    </row>
    <row r="7" spans="1:28" s="2" customFormat="1" ht="15" customHeight="1">
      <c r="A7" s="182"/>
      <c r="B7" s="182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3">
        <v>5</v>
      </c>
      <c r="D9" s="153">
        <v>931</v>
      </c>
      <c r="E9" s="153">
        <v>260</v>
      </c>
      <c r="F9" s="154">
        <v>3</v>
      </c>
      <c r="G9" s="154">
        <v>2</v>
      </c>
      <c r="H9" s="154">
        <v>111</v>
      </c>
      <c r="I9" s="154">
        <v>14</v>
      </c>
      <c r="J9" s="155">
        <v>686</v>
      </c>
      <c r="K9" s="155">
        <v>245</v>
      </c>
      <c r="L9" s="155">
        <v>123</v>
      </c>
      <c r="M9" s="156">
        <v>931</v>
      </c>
      <c r="N9" s="156">
        <v>187222</v>
      </c>
      <c r="O9" s="156">
        <v>931</v>
      </c>
      <c r="P9" s="156">
        <v>136526</v>
      </c>
      <c r="Q9" s="156">
        <v>903</v>
      </c>
      <c r="R9" s="156">
        <v>48989</v>
      </c>
      <c r="S9" s="156">
        <v>244</v>
      </c>
      <c r="T9" s="156">
        <v>1499</v>
      </c>
      <c r="U9" s="156">
        <v>0</v>
      </c>
      <c r="V9" s="156">
        <v>0</v>
      </c>
      <c r="W9" s="156">
        <v>0</v>
      </c>
      <c r="X9" s="156">
        <v>0</v>
      </c>
      <c r="Y9" s="156">
        <v>69</v>
      </c>
      <c r="Z9" s="156">
        <v>208</v>
      </c>
      <c r="AA9" s="156">
        <v>0</v>
      </c>
      <c r="AB9" s="156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7"/>
      <c r="AA10" s="157"/>
      <c r="AB10" s="157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3" t="s">
        <v>0</v>
      </c>
      <c r="B4" s="182" t="s">
        <v>47</v>
      </c>
      <c r="C4" s="214" t="s">
        <v>50</v>
      </c>
      <c r="D4" s="184" t="s">
        <v>81</v>
      </c>
      <c r="E4" s="185"/>
      <c r="F4" s="185"/>
      <c r="G4" s="185"/>
      <c r="H4" s="185"/>
      <c r="I4" s="185"/>
      <c r="J4" s="185"/>
      <c r="K4" s="179" t="s">
        <v>138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1" customFormat="1" ht="42" customHeight="1">
      <c r="A5" s="213"/>
      <c r="B5" s="202"/>
      <c r="C5" s="215"/>
      <c r="D5" s="175" t="s">
        <v>21</v>
      </c>
      <c r="E5" s="179" t="s">
        <v>139</v>
      </c>
      <c r="F5" s="179"/>
      <c r="G5" s="179"/>
      <c r="H5" s="179" t="s">
        <v>141</v>
      </c>
      <c r="I5" s="179"/>
      <c r="J5" s="175" t="s">
        <v>28</v>
      </c>
      <c r="K5" s="207" t="s">
        <v>21</v>
      </c>
      <c r="L5" s="208"/>
      <c r="M5" s="207" t="s">
        <v>85</v>
      </c>
      <c r="N5" s="208"/>
      <c r="O5" s="207" t="s">
        <v>8</v>
      </c>
      <c r="P5" s="208"/>
      <c r="Q5" s="207" t="s">
        <v>11</v>
      </c>
      <c r="R5" s="208"/>
      <c r="S5" s="207" t="s">
        <v>51</v>
      </c>
      <c r="T5" s="208"/>
      <c r="U5" s="207" t="s">
        <v>86</v>
      </c>
      <c r="V5" s="208"/>
      <c r="W5" s="207" t="s">
        <v>7</v>
      </c>
      <c r="X5" s="208"/>
      <c r="Y5" s="211" t="s">
        <v>87</v>
      </c>
      <c r="Z5" s="212"/>
    </row>
    <row r="6" spans="1:30" s="1" customFormat="1" ht="72" customHeight="1">
      <c r="A6" s="213"/>
      <c r="B6" s="202"/>
      <c r="C6" s="216"/>
      <c r="D6" s="176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6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1" t="s">
        <v>94</v>
      </c>
      <c r="AC6" s="73" t="s">
        <v>120</v>
      </c>
    </row>
    <row r="7" spans="1:30" s="2" customFormat="1" ht="15.75" customHeight="1">
      <c r="A7" s="213"/>
      <c r="B7" s="183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Q5:R6"/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O10" sqref="O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3" t="s">
        <v>0</v>
      </c>
      <c r="B3" s="213" t="s">
        <v>47</v>
      </c>
      <c r="C3" s="175" t="s">
        <v>53</v>
      </c>
      <c r="D3" s="179" t="s">
        <v>107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20"/>
      <c r="T3" s="220"/>
      <c r="U3" s="220"/>
      <c r="V3" s="220"/>
      <c r="W3" s="220"/>
      <c r="X3" s="220"/>
      <c r="Y3" s="221"/>
      <c r="Z3" s="219"/>
    </row>
    <row r="4" spans="1:27" s="2" customFormat="1" ht="6" customHeight="1">
      <c r="A4" s="213"/>
      <c r="B4" s="213"/>
      <c r="C4" s="222"/>
      <c r="D4" s="211" t="s">
        <v>21</v>
      </c>
      <c r="E4" s="212"/>
      <c r="F4" s="211" t="s">
        <v>104</v>
      </c>
      <c r="G4" s="224"/>
      <c r="H4" s="224"/>
      <c r="I4" s="224"/>
      <c r="J4" s="224"/>
      <c r="K4" s="224"/>
      <c r="L4" s="224"/>
      <c r="M4" s="225"/>
      <c r="N4" s="179" t="s">
        <v>20</v>
      </c>
      <c r="O4" s="179"/>
      <c r="P4" s="179"/>
      <c r="Q4" s="179" t="s">
        <v>4</v>
      </c>
      <c r="R4" s="179"/>
      <c r="S4" s="220"/>
      <c r="T4" s="220"/>
      <c r="U4" s="220"/>
      <c r="V4" s="220"/>
      <c r="W4" s="220"/>
      <c r="X4" s="220"/>
      <c r="Y4" s="221"/>
      <c r="Z4" s="219"/>
    </row>
    <row r="5" spans="1:27" s="2" customFormat="1" ht="24.75" customHeight="1">
      <c r="A5" s="213"/>
      <c r="B5" s="213"/>
      <c r="C5" s="222"/>
      <c r="D5" s="207"/>
      <c r="E5" s="208"/>
      <c r="F5" s="226"/>
      <c r="G5" s="227"/>
      <c r="H5" s="227"/>
      <c r="I5" s="227"/>
      <c r="J5" s="227"/>
      <c r="K5" s="227"/>
      <c r="L5" s="227"/>
      <c r="M5" s="228"/>
      <c r="N5" s="179"/>
      <c r="O5" s="179"/>
      <c r="P5" s="179"/>
      <c r="Q5" s="179"/>
      <c r="R5" s="179"/>
      <c r="S5" s="220"/>
      <c r="T5" s="220"/>
      <c r="U5" s="220"/>
      <c r="V5" s="220"/>
      <c r="W5" s="220"/>
      <c r="X5" s="220"/>
      <c r="Y5" s="221"/>
      <c r="Z5" s="219"/>
    </row>
    <row r="6" spans="1:27" s="2" customFormat="1" ht="89.25" customHeight="1">
      <c r="A6" s="213"/>
      <c r="B6" s="213"/>
      <c r="C6" s="222"/>
      <c r="D6" s="207"/>
      <c r="E6" s="208"/>
      <c r="F6" s="229" t="s">
        <v>106</v>
      </c>
      <c r="G6" s="230"/>
      <c r="H6" s="230"/>
      <c r="I6" s="231"/>
      <c r="J6" s="184" t="s">
        <v>105</v>
      </c>
      <c r="K6" s="185"/>
      <c r="L6" s="230"/>
      <c r="M6" s="231"/>
      <c r="N6" s="222" t="s">
        <v>19</v>
      </c>
      <c r="O6" s="175" t="s">
        <v>142</v>
      </c>
      <c r="P6" s="199" t="s">
        <v>143</v>
      </c>
      <c r="Q6" s="175" t="s">
        <v>136</v>
      </c>
      <c r="R6" s="199" t="s">
        <v>144</v>
      </c>
      <c r="S6" s="220"/>
      <c r="T6" s="220"/>
      <c r="U6" s="220"/>
      <c r="V6" s="220"/>
      <c r="W6" s="220"/>
      <c r="X6" s="220"/>
      <c r="Y6" s="221"/>
      <c r="Z6" s="219"/>
    </row>
    <row r="7" spans="1:27" s="2" customFormat="1" ht="43.5" customHeight="1">
      <c r="A7" s="213"/>
      <c r="B7" s="213"/>
      <c r="C7" s="223"/>
      <c r="D7" s="217"/>
      <c r="E7" s="218"/>
      <c r="F7" s="184" t="s">
        <v>108</v>
      </c>
      <c r="G7" s="231"/>
      <c r="H7" s="184" t="s">
        <v>109</v>
      </c>
      <c r="I7" s="231"/>
      <c r="J7" s="184" t="s">
        <v>108</v>
      </c>
      <c r="K7" s="231"/>
      <c r="L7" s="184" t="s">
        <v>109</v>
      </c>
      <c r="M7" s="231"/>
      <c r="N7" s="223"/>
      <c r="O7" s="176"/>
      <c r="P7" s="200"/>
      <c r="Q7" s="176"/>
      <c r="R7" s="200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1">
        <v>1</v>
      </c>
      <c r="D10" s="151">
        <v>964</v>
      </c>
      <c r="E10" s="151">
        <v>965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964</v>
      </c>
      <c r="M10" s="151">
        <v>965</v>
      </c>
      <c r="N10" s="152">
        <v>199</v>
      </c>
      <c r="O10" s="151">
        <v>0</v>
      </c>
      <c r="P10" s="151">
        <v>0</v>
      </c>
      <c r="Q10" s="151">
        <v>0</v>
      </c>
      <c r="R10" s="151">
        <v>0</v>
      </c>
      <c r="S10" s="100"/>
      <c r="T10" s="100">
        <f>SUM(F10+H10+J10+L10)</f>
        <v>964</v>
      </c>
      <c r="U10" s="100">
        <f>SUM(G10+I10+K10+M10)</f>
        <v>965</v>
      </c>
      <c r="V10" s="100">
        <f>SUM(G10+I10+K10+M10)</f>
        <v>965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J10" sqref="J10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2" t="s">
        <v>0</v>
      </c>
      <c r="B3" s="213" t="s">
        <v>47</v>
      </c>
      <c r="C3" s="211" t="s">
        <v>100</v>
      </c>
      <c r="D3" s="233"/>
      <c r="E3" s="233"/>
      <c r="F3" s="233"/>
      <c r="G3" s="233"/>
      <c r="H3" s="233"/>
      <c r="I3" s="184" t="s">
        <v>90</v>
      </c>
      <c r="J3" s="235" t="s">
        <v>95</v>
      </c>
      <c r="K3" s="61"/>
    </row>
    <row r="4" spans="1:18" s="2" customFormat="1" ht="6" customHeight="1">
      <c r="A4" s="232"/>
      <c r="B4" s="213"/>
      <c r="C4" s="207"/>
      <c r="D4" s="220"/>
      <c r="E4" s="220"/>
      <c r="F4" s="220"/>
      <c r="G4" s="220"/>
      <c r="H4" s="220"/>
      <c r="I4" s="184"/>
      <c r="J4" s="236"/>
      <c r="K4" s="61"/>
    </row>
    <row r="5" spans="1:18" s="2" customFormat="1" ht="18.75" customHeight="1">
      <c r="A5" s="232"/>
      <c r="B5" s="213"/>
      <c r="C5" s="209"/>
      <c r="D5" s="234"/>
      <c r="E5" s="234"/>
      <c r="F5" s="234"/>
      <c r="G5" s="234"/>
      <c r="H5" s="234"/>
      <c r="I5" s="184"/>
      <c r="J5" s="236"/>
      <c r="K5" s="61"/>
    </row>
    <row r="6" spans="1:18" s="2" customFormat="1" ht="89.25" customHeight="1">
      <c r="A6" s="232"/>
      <c r="B6" s="213"/>
      <c r="C6" s="184" t="s">
        <v>21</v>
      </c>
      <c r="D6" s="186"/>
      <c r="E6" s="184" t="s">
        <v>69</v>
      </c>
      <c r="F6" s="186"/>
      <c r="G6" s="184" t="s">
        <v>70</v>
      </c>
      <c r="H6" s="185"/>
      <c r="I6" s="184"/>
      <c r="J6" s="237"/>
      <c r="K6" s="61"/>
    </row>
    <row r="7" spans="1:18" s="2" customFormat="1" ht="27" customHeight="1">
      <c r="A7" s="232"/>
      <c r="B7" s="213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48">
        <v>18</v>
      </c>
      <c r="D9" s="148">
        <v>27</v>
      </c>
      <c r="E9" s="148">
        <v>1</v>
      </c>
      <c r="F9" s="148">
        <v>1</v>
      </c>
      <c r="G9" s="148">
        <v>17</v>
      </c>
      <c r="H9" s="149">
        <v>26</v>
      </c>
      <c r="I9" s="150">
        <v>29159</v>
      </c>
      <c r="J9" s="159">
        <v>45462</v>
      </c>
      <c r="K9" s="67"/>
      <c r="L9" s="105">
        <f>SUM(E9+G9)</f>
        <v>18</v>
      </c>
      <c r="M9" s="105">
        <f>SUM(F9+H9)</f>
        <v>27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H8" activePane="bottomRight" state="frozen"/>
      <selection activeCell="K26" sqref="K26"/>
      <selection pane="topRight" activeCell="K26" sqref="K26"/>
      <selection pane="bottomLeft" activeCell="K26" sqref="K26"/>
      <selection pane="bottomRight" activeCell="Y9" sqref="Y9:Z9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3" t="s">
        <v>0</v>
      </c>
      <c r="B4" s="213" t="s">
        <v>47</v>
      </c>
      <c r="C4" s="180" t="s">
        <v>50</v>
      </c>
      <c r="D4" s="184" t="s">
        <v>24</v>
      </c>
      <c r="E4" s="185"/>
      <c r="F4" s="185"/>
      <c r="G4" s="185"/>
      <c r="H4" s="185"/>
      <c r="I4" s="185"/>
      <c r="J4" s="186"/>
      <c r="K4" s="179" t="s">
        <v>145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2" customFormat="1" ht="120" customHeight="1">
      <c r="A5" s="213"/>
      <c r="B5" s="213"/>
      <c r="C5" s="239"/>
      <c r="D5" s="180" t="s">
        <v>21</v>
      </c>
      <c r="E5" s="184" t="s">
        <v>25</v>
      </c>
      <c r="F5" s="185"/>
      <c r="G5" s="186"/>
      <c r="H5" s="211" t="s">
        <v>9</v>
      </c>
      <c r="I5" s="212"/>
      <c r="J5" s="180" t="s">
        <v>10</v>
      </c>
      <c r="K5" s="211" t="s">
        <v>21</v>
      </c>
      <c r="L5" s="212"/>
      <c r="M5" s="211" t="s">
        <v>6</v>
      </c>
      <c r="N5" s="212"/>
      <c r="O5" s="211" t="s">
        <v>8</v>
      </c>
      <c r="P5" s="212"/>
      <c r="Q5" s="211" t="s">
        <v>11</v>
      </c>
      <c r="R5" s="212"/>
      <c r="S5" s="211" t="s">
        <v>51</v>
      </c>
      <c r="T5" s="212"/>
      <c r="U5" s="211" t="s">
        <v>88</v>
      </c>
      <c r="V5" s="212"/>
      <c r="W5" s="211" t="s">
        <v>7</v>
      </c>
      <c r="X5" s="212"/>
      <c r="Y5" s="238" t="s">
        <v>87</v>
      </c>
      <c r="Z5" s="225"/>
    </row>
    <row r="6" spans="1:30" s="2" customFormat="1" ht="81" customHeight="1">
      <c r="A6" s="213"/>
      <c r="B6" s="213"/>
      <c r="C6" s="181"/>
      <c r="D6" s="181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1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26"/>
      <c r="Z6" s="228"/>
      <c r="AA6" s="2" t="s">
        <v>94</v>
      </c>
      <c r="AC6" s="73" t="s">
        <v>120</v>
      </c>
    </row>
    <row r="7" spans="1:30" s="2" customFormat="1" ht="27.75" customHeight="1">
      <c r="A7" s="213"/>
      <c r="B7" s="213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60">
        <v>5</v>
      </c>
      <c r="D9" s="160">
        <v>594</v>
      </c>
      <c r="E9" s="160">
        <v>82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594</v>
      </c>
      <c r="L9" s="160">
        <v>27321</v>
      </c>
      <c r="M9" s="160">
        <v>594</v>
      </c>
      <c r="N9" s="160">
        <v>9410</v>
      </c>
      <c r="O9" s="160">
        <v>594</v>
      </c>
      <c r="P9" s="160">
        <v>10508</v>
      </c>
      <c r="Q9" s="160">
        <v>89</v>
      </c>
      <c r="R9" s="160">
        <v>2264</v>
      </c>
      <c r="S9" s="160">
        <v>594</v>
      </c>
      <c r="T9" s="160">
        <v>4855</v>
      </c>
      <c r="U9" s="160">
        <v>0</v>
      </c>
      <c r="V9" s="160">
        <v>0</v>
      </c>
      <c r="W9" s="160">
        <v>121</v>
      </c>
      <c r="X9" s="160">
        <v>121</v>
      </c>
      <c r="Y9" s="160">
        <v>46</v>
      </c>
      <c r="Z9" s="160">
        <v>163</v>
      </c>
      <c r="AA9" s="37">
        <f>L9-(N9+P9+R9+T9+V9+X9+Z9)</f>
        <v>0</v>
      </c>
      <c r="AB9" s="37"/>
      <c r="AC9" s="37">
        <f>SUM(N9+P9+R9+T9+V9+X9+Z9)</f>
        <v>27321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3" t="s">
        <v>0</v>
      </c>
      <c r="B3" s="213" t="s">
        <v>47</v>
      </c>
      <c r="C3" s="180" t="s">
        <v>15</v>
      </c>
      <c r="D3" s="180" t="s">
        <v>16</v>
      </c>
      <c r="E3" s="184" t="s">
        <v>138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0" t="s">
        <v>12</v>
      </c>
      <c r="X3" s="180" t="s">
        <v>13</v>
      </c>
      <c r="Y3" s="240" t="s">
        <v>18</v>
      </c>
    </row>
    <row r="4" spans="1:44" s="2" customFormat="1" ht="51.75" customHeight="1">
      <c r="A4" s="213"/>
      <c r="B4" s="213"/>
      <c r="C4" s="239"/>
      <c r="D4" s="239"/>
      <c r="E4" s="211" t="s">
        <v>21</v>
      </c>
      <c r="F4" s="212"/>
      <c r="G4" s="211" t="s">
        <v>82</v>
      </c>
      <c r="H4" s="212"/>
      <c r="I4" s="243" t="s">
        <v>6</v>
      </c>
      <c r="J4" s="225"/>
      <c r="K4" s="211" t="s">
        <v>8</v>
      </c>
      <c r="L4" s="212"/>
      <c r="M4" s="211" t="s">
        <v>11</v>
      </c>
      <c r="N4" s="212"/>
      <c r="O4" s="211" t="s">
        <v>58</v>
      </c>
      <c r="P4" s="212"/>
      <c r="Q4" s="211" t="s">
        <v>88</v>
      </c>
      <c r="R4" s="212"/>
      <c r="S4" s="211" t="s">
        <v>17</v>
      </c>
      <c r="T4" s="212"/>
      <c r="U4" s="211" t="s">
        <v>87</v>
      </c>
      <c r="V4" s="212"/>
      <c r="W4" s="239"/>
      <c r="X4" s="239"/>
      <c r="Y4" s="241"/>
    </row>
    <row r="5" spans="1:44" s="2" customFormat="1" ht="39" customHeight="1">
      <c r="A5" s="213"/>
      <c r="B5" s="213"/>
      <c r="C5" s="239"/>
      <c r="D5" s="239"/>
      <c r="E5" s="207"/>
      <c r="F5" s="208"/>
      <c r="G5" s="207"/>
      <c r="H5" s="208"/>
      <c r="I5" s="244"/>
      <c r="J5" s="245"/>
      <c r="K5" s="207"/>
      <c r="L5" s="208"/>
      <c r="M5" s="207"/>
      <c r="N5" s="208"/>
      <c r="O5" s="207"/>
      <c r="P5" s="208"/>
      <c r="Q5" s="207"/>
      <c r="R5" s="208"/>
      <c r="S5" s="207"/>
      <c r="T5" s="208"/>
      <c r="U5" s="207"/>
      <c r="V5" s="208"/>
      <c r="W5" s="239"/>
      <c r="X5" s="239"/>
      <c r="Y5" s="241"/>
    </row>
    <row r="6" spans="1:44" s="2" customFormat="1" ht="45.6" customHeight="1">
      <c r="A6" s="213"/>
      <c r="B6" s="213"/>
      <c r="C6" s="181"/>
      <c r="D6" s="181"/>
      <c r="E6" s="209"/>
      <c r="F6" s="210"/>
      <c r="G6" s="209"/>
      <c r="H6" s="210"/>
      <c r="I6" s="226"/>
      <c r="J6" s="228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181"/>
      <c r="X6" s="181"/>
      <c r="Y6" s="242"/>
      <c r="AL6" s="2" t="s">
        <v>29</v>
      </c>
      <c r="AO6" s="2" t="s">
        <v>94</v>
      </c>
      <c r="AQ6" s="73" t="s">
        <v>120</v>
      </c>
    </row>
    <row r="7" spans="1:44" s="2" customFormat="1">
      <c r="A7" s="213"/>
      <c r="B7" s="213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V9" sqref="V9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6" t="s">
        <v>91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3" t="s">
        <v>0</v>
      </c>
      <c r="B4" s="182" t="s">
        <v>47</v>
      </c>
      <c r="C4" s="214" t="s">
        <v>50</v>
      </c>
      <c r="D4" s="184" t="s">
        <v>83</v>
      </c>
      <c r="E4" s="185"/>
      <c r="F4" s="185"/>
      <c r="G4" s="179" t="s">
        <v>29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6" ht="39" customHeight="1">
      <c r="A5" s="213"/>
      <c r="B5" s="202"/>
      <c r="C5" s="215"/>
      <c r="D5" s="175" t="s">
        <v>21</v>
      </c>
      <c r="E5" s="248" t="s">
        <v>56</v>
      </c>
      <c r="F5" s="249" t="s">
        <v>57</v>
      </c>
      <c r="G5" s="207" t="s">
        <v>21</v>
      </c>
      <c r="H5" s="208"/>
      <c r="I5" s="211" t="s">
        <v>6</v>
      </c>
      <c r="J5" s="212"/>
      <c r="K5" s="207" t="s">
        <v>8</v>
      </c>
      <c r="L5" s="208"/>
      <c r="M5" s="211" t="s">
        <v>11</v>
      </c>
      <c r="N5" s="212"/>
      <c r="O5" s="207" t="s">
        <v>51</v>
      </c>
      <c r="P5" s="208"/>
      <c r="Q5" s="211" t="s">
        <v>88</v>
      </c>
      <c r="R5" s="212"/>
      <c r="S5" s="207" t="s">
        <v>7</v>
      </c>
      <c r="T5" s="208"/>
      <c r="U5" s="238" t="s">
        <v>89</v>
      </c>
      <c r="V5" s="225"/>
    </row>
    <row r="6" spans="1:26" ht="52.5" customHeight="1">
      <c r="A6" s="213"/>
      <c r="B6" s="202"/>
      <c r="C6" s="216"/>
      <c r="D6" s="176"/>
      <c r="E6" s="248"/>
      <c r="F6" s="250"/>
      <c r="G6" s="209"/>
      <c r="H6" s="210"/>
      <c r="I6" s="209"/>
      <c r="J6" s="210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26"/>
      <c r="V6" s="228"/>
      <c r="W6" s="39" t="s">
        <v>94</v>
      </c>
    </row>
    <row r="7" spans="1:26">
      <c r="A7" s="182"/>
      <c r="B7" s="202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8">
        <v>1</v>
      </c>
      <c r="D8" s="158">
        <v>40</v>
      </c>
      <c r="E8" s="158">
        <v>24</v>
      </c>
      <c r="F8" s="158">
        <v>16</v>
      </c>
      <c r="G8" s="158">
        <v>40</v>
      </c>
      <c r="H8" s="158">
        <v>5559</v>
      </c>
      <c r="I8" s="158">
        <v>40</v>
      </c>
      <c r="J8" s="158">
        <v>1213</v>
      </c>
      <c r="K8" s="158">
        <v>34</v>
      </c>
      <c r="L8" s="158">
        <v>695</v>
      </c>
      <c r="M8" s="158">
        <v>33</v>
      </c>
      <c r="N8" s="158">
        <v>858</v>
      </c>
      <c r="O8" s="158">
        <v>35</v>
      </c>
      <c r="P8" s="158">
        <v>693</v>
      </c>
      <c r="Q8" s="158">
        <v>0</v>
      </c>
      <c r="R8" s="158">
        <v>0</v>
      </c>
      <c r="S8" s="158">
        <v>0</v>
      </c>
      <c r="T8" s="158">
        <v>0</v>
      </c>
      <c r="U8" s="158">
        <v>39</v>
      </c>
      <c r="V8" s="158">
        <v>2100</v>
      </c>
      <c r="W8" s="72">
        <f>H8-J8-L8-N8-P8-R8-T8-V8</f>
        <v>0</v>
      </c>
      <c r="Y8" s="72">
        <f>SUM(J8+L8+N8+P8+R8+T8+V8)</f>
        <v>5559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K28" sqref="K28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187222</v>
      </c>
      <c r="D2" s="68">
        <f>соц.реаб.!L9</f>
        <v>0</v>
      </c>
      <c r="E2" s="34">
        <f>SUM(срочное!G10+срочное!I10+срочное!K10+срочное!M10)</f>
        <v>965</v>
      </c>
      <c r="F2" s="34">
        <f>соц.такси!D9</f>
        <v>27</v>
      </c>
      <c r="G2" s="34">
        <f>дневное!L9</f>
        <v>27321</v>
      </c>
      <c r="H2" s="71">
        <f>'соц.реаб. детей'!H8</f>
        <v>5559</v>
      </c>
      <c r="I2" s="68">
        <f>SUM(C2:H2)</f>
        <v>221094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Пользователь Windows</cp:lastModifiedBy>
  <cp:lastPrinted>2021-09-01T12:45:34Z</cp:lastPrinted>
  <dcterms:created xsi:type="dcterms:W3CDTF">2010-04-10T13:22:31Z</dcterms:created>
  <dcterms:modified xsi:type="dcterms:W3CDTF">2021-09-01T12:45:43Z</dcterms:modified>
</cp:coreProperties>
</file>